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75" windowHeight="5415" firstSheet="5" activeTab="7"/>
  </bookViews>
  <sheets>
    <sheet name="Welfare diet components" sheetId="1" r:id="rId1"/>
    <sheet name="Input to charts" sheetId="2" r:id="rId2"/>
    <sheet name="Input to line chart" sheetId="3" r:id="rId3"/>
    <sheet name="Line chart 1995 to 2010" sheetId="4" r:id="rId4"/>
    <sheet name="Bar Chart Changes over time" sheetId="5" r:id="rId5"/>
    <sheet name="Bar Chart OW by component" sheetId="6" r:id="rId6"/>
    <sheet name="Bar Chart Shortfall" sheetId="7" r:id="rId7"/>
    <sheet name="Pie Chart Shortfall" sheetId="8" r:id="rId8"/>
    <sheet name="Sheet4" sheetId="9" r:id="rId9"/>
    <sheet name="Sheet5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<sst xmlns="http://schemas.openxmlformats.org/spreadsheetml/2006/main" count="58" uniqueCount="55">
  <si>
    <t>Grain Products</t>
  </si>
  <si>
    <t>Quaker Oats</t>
  </si>
  <si>
    <t>Whole Wheat Bread (3)</t>
  </si>
  <si>
    <t>Corn Flakes (2)</t>
  </si>
  <si>
    <t>Primo Pasta (4)</t>
  </si>
  <si>
    <t>Whole Grain Rice (2kg)</t>
  </si>
  <si>
    <t>Vegetables and Fruit</t>
  </si>
  <si>
    <t>Carrots 2lb.</t>
  </si>
  <si>
    <t>Bananas (10)</t>
  </si>
  <si>
    <t>Broccoli (2)</t>
  </si>
  <si>
    <t>Cauliflower (2)</t>
  </si>
  <si>
    <t>Apples (12)</t>
  </si>
  <si>
    <t>Orange Juice</t>
  </si>
  <si>
    <t>Lettuce 1 head</t>
  </si>
  <si>
    <t>Potatoes (10lb.)</t>
  </si>
  <si>
    <t>Oranges 12</t>
  </si>
  <si>
    <t>Mixed vegetables</t>
  </si>
  <si>
    <t>Dairy</t>
  </si>
  <si>
    <t>Milk (4 X 4 litres)</t>
  </si>
  <si>
    <t>Yogurt 175 g. X 12</t>
  </si>
  <si>
    <t>Meat and Alternatives</t>
  </si>
  <si>
    <t>Ground beef 1 kg</t>
  </si>
  <si>
    <t>Chicken Breasts (6)</t>
  </si>
  <si>
    <t>Eggs (dozen)</t>
  </si>
  <si>
    <t>Bologna (125 g)</t>
  </si>
  <si>
    <t>Beans (12 cans</t>
  </si>
  <si>
    <t>Peanut Butter</t>
  </si>
  <si>
    <t>subtotal</t>
  </si>
  <si>
    <t>Total</t>
  </si>
  <si>
    <t>Inflation Bank of Canada</t>
  </si>
  <si>
    <t xml:space="preserve">Single welfare </t>
  </si>
  <si>
    <t xml:space="preserve">Welfare Diet </t>
  </si>
  <si>
    <t xml:space="preserve">         2010</t>
  </si>
  <si>
    <t>1995 Diet Adjusted by Inflation</t>
  </si>
  <si>
    <t xml:space="preserve">       Notes</t>
  </si>
  <si>
    <t>Cheese (24 slices)</t>
  </si>
  <si>
    <t xml:space="preserve"> </t>
  </si>
  <si>
    <t>Real Food Inflation for Welfare Diet</t>
  </si>
  <si>
    <t>Food Inflation over nominal inflation</t>
  </si>
  <si>
    <t>% Change 1995/2010</t>
  </si>
  <si>
    <t>OW - Basic Needs</t>
  </si>
  <si>
    <t>OW - Shelter</t>
  </si>
  <si>
    <t>Shortfall</t>
  </si>
  <si>
    <t>Increase in welfare diet 1995 to 2010</t>
  </si>
  <si>
    <t>Increase in OW Basic Needs 1995 to 2010</t>
  </si>
  <si>
    <t xml:space="preserve">OW % increase </t>
  </si>
  <si>
    <t xml:space="preserve">% increase OW diet </t>
  </si>
  <si>
    <t xml:space="preserve">Inflation </t>
  </si>
  <si>
    <t>OW Single Person 100 = $520</t>
  </si>
  <si>
    <t>Inflation</t>
  </si>
  <si>
    <t>Increase in Cost of Welfare Diet</t>
  </si>
  <si>
    <t>Welfare Diet</t>
  </si>
  <si>
    <t>OW Single Person</t>
  </si>
  <si>
    <t>Inflation data based on Bank of Canada calculator</t>
  </si>
  <si>
    <t>Welfare Diet cost increase assumed to be the same each year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</si>
</sst>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i/>
      <sz val="12"/>
      <color indexed="8"/>
      <name val="Calibri"/>
      <family val="0"/>
    </font>
    <font>
      <b/>
      <sz val="2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4" fontId="0" fillId="0" borderId="0" xfId="44" applyFont="1" applyAlignment="1">
      <alignment/>
    </xf>
    <xf numFmtId="44" fontId="42" fillId="0" borderId="0" xfId="44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9" fontId="0" fillId="0" borderId="0" xfId="57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CHANGE IN OW SINGLE RATE AND COST OF WELFARE DIET COMPARED TO INFLATION,  ONTARIO 1995 TO 2010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12"/>
          <c:w val="0.693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'[1]Input to chart'!$B$3:$B$4</c:f>
              <c:strCache>
                <c:ptCount val="1"/>
                <c:pt idx="0">
                  <c:v>OW Single Person 100 = $520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'[1]Input to chart'!$A$5:$A$20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'[1]Input to chart'!$B$5:$B$20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103.07692307692307</c:v>
                </c:pt>
                <c:pt idx="11">
                  <c:v>105.38461538461539</c:v>
                </c:pt>
                <c:pt idx="12">
                  <c:v>107.6923076923077</c:v>
                </c:pt>
                <c:pt idx="13">
                  <c:v>107.6923076923077</c:v>
                </c:pt>
                <c:pt idx="14">
                  <c:v>110.00000000000001</c:v>
                </c:pt>
                <c:pt idx="15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'[1]Input to chart'!$C$3:$C$4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'[1]Input to chart'!$A$5:$A$20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'[1]Input to chart'!$C$5:$C$20</c:f>
              <c:numCache>
                <c:ptCount val="16"/>
                <c:pt idx="0">
                  <c:v>100</c:v>
                </c:pt>
                <c:pt idx="1">
                  <c:v>101.93</c:v>
                </c:pt>
                <c:pt idx="2">
                  <c:v>102.84</c:v>
                </c:pt>
                <c:pt idx="3">
                  <c:v>104.09</c:v>
                </c:pt>
                <c:pt idx="4">
                  <c:v>106.36</c:v>
                </c:pt>
                <c:pt idx="5">
                  <c:v>109.77</c:v>
                </c:pt>
                <c:pt idx="6">
                  <c:v>110.45</c:v>
                </c:pt>
                <c:pt idx="7">
                  <c:v>115.34</c:v>
                </c:pt>
                <c:pt idx="8">
                  <c:v>117.16</c:v>
                </c:pt>
                <c:pt idx="9">
                  <c:v>120</c:v>
                </c:pt>
                <c:pt idx="10">
                  <c:v>122.39</c:v>
                </c:pt>
                <c:pt idx="11">
                  <c:v>124.09</c:v>
                </c:pt>
                <c:pt idx="12">
                  <c:v>127.16</c:v>
                </c:pt>
                <c:pt idx="13">
                  <c:v>129.66</c:v>
                </c:pt>
                <c:pt idx="14">
                  <c:v>130.91</c:v>
                </c:pt>
                <c:pt idx="15">
                  <c:v>130.91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'[1]Input to chart'!$D$3:$D$4</c:f>
              <c:strCache>
                <c:ptCount val="1"/>
                <c:pt idx="0">
                  <c:v>Increase in Cost of Welfare Diet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'[1]Input to chart'!$A$5:$A$20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'[1]Input to chart'!$D$5:$D$20</c:f>
              <c:numCache>
                <c:ptCount val="16"/>
                <c:pt idx="0">
                  <c:v>100</c:v>
                </c:pt>
                <c:pt idx="1">
                  <c:v>102.844</c:v>
                </c:pt>
                <c:pt idx="2">
                  <c:v>105.68799999999999</c:v>
                </c:pt>
                <c:pt idx="3">
                  <c:v>108.53199999999998</c:v>
                </c:pt>
                <c:pt idx="4">
                  <c:v>111.37599999999998</c:v>
                </c:pt>
                <c:pt idx="5">
                  <c:v>114.21999999999997</c:v>
                </c:pt>
                <c:pt idx="6">
                  <c:v>117.06399999999996</c:v>
                </c:pt>
                <c:pt idx="7">
                  <c:v>119.90799999999996</c:v>
                </c:pt>
                <c:pt idx="8">
                  <c:v>122.75199999999995</c:v>
                </c:pt>
                <c:pt idx="9">
                  <c:v>125.59599999999995</c:v>
                </c:pt>
                <c:pt idx="10">
                  <c:v>128.43999999999994</c:v>
                </c:pt>
                <c:pt idx="11">
                  <c:v>131.28399999999993</c:v>
                </c:pt>
                <c:pt idx="12">
                  <c:v>134.12799999999993</c:v>
                </c:pt>
                <c:pt idx="13">
                  <c:v>136.97199999999992</c:v>
                </c:pt>
                <c:pt idx="14">
                  <c:v>139.81599999999992</c:v>
                </c:pt>
                <c:pt idx="15">
                  <c:v>142.66</c:v>
                </c:pt>
              </c:numCache>
            </c:numRef>
          </c:val>
          <c:smooth val="0"/>
        </c:ser>
        <c:marker val="1"/>
        <c:axId val="53893"/>
        <c:axId val="2640758"/>
      </c:lineChart>
      <c:catAx>
        <c:axId val="5389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0758"/>
        <c:crosses val="autoZero"/>
        <c:auto val="1"/>
        <c:lblOffset val="100"/>
        <c:tickLblSkip val="1"/>
        <c:noMultiLvlLbl val="0"/>
      </c:catAx>
      <c:valAx>
        <c:axId val="2640758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"/>
          <c:y val="0.4985"/>
          <c:w val="0.23575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Increase 1995 to 2010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OW  Rate, Inflation, OW Diet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8"/>
          <c:w val="0.967"/>
          <c:h val="0.876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'Input to charts'!$A$6:$C$6</c:f>
              <c:strCache>
                <c:ptCount val="3"/>
                <c:pt idx="0">
                  <c:v>OW % increase </c:v>
                </c:pt>
                <c:pt idx="1">
                  <c:v>Inflation </c:v>
                </c:pt>
                <c:pt idx="2">
                  <c:v>% increase OW diet </c:v>
                </c:pt>
              </c:strCache>
            </c:strRef>
          </c:cat>
          <c:val>
            <c:numRef>
              <c:f>'Input to charts'!$A$7:$C$7</c:f>
              <c:numCache>
                <c:ptCount val="3"/>
                <c:pt idx="0">
                  <c:v>0.125</c:v>
                </c:pt>
                <c:pt idx="1">
                  <c:v>0.3091</c:v>
                </c:pt>
                <c:pt idx="2">
                  <c:v>0.4360935594723425</c:v>
                </c:pt>
              </c:numCache>
            </c:numRef>
          </c:val>
        </c:ser>
        <c:overlap val="100"/>
        <c:gapWidth val="55"/>
        <c:axId val="62288279"/>
        <c:axId val="32226792"/>
      </c:barChart>
      <c:catAx>
        <c:axId val="62288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26792"/>
        <c:crosses val="autoZero"/>
        <c:auto val="1"/>
        <c:lblOffset val="100"/>
        <c:tickLblSkip val="1"/>
        <c:noMultiLvlLbl val="0"/>
      </c:catAx>
      <c:valAx>
        <c:axId val="32226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88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OW Maximum Rate by Component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1995 and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0825"/>
          <c:w val="0.83075"/>
          <c:h val="0.9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'Input to charts'!$F$7</c:f>
              <c:strCache>
                <c:ptCount val="1"/>
                <c:pt idx="0">
                  <c:v>OW - Basic Needs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'Input to charts'!$G$6:$H$6</c:f>
              <c:numCache>
                <c:ptCount val="2"/>
                <c:pt idx="0">
                  <c:v>1995</c:v>
                </c:pt>
                <c:pt idx="1">
                  <c:v>2010</c:v>
                </c:pt>
              </c:numCache>
            </c:numRef>
          </c:cat>
          <c:val>
            <c:numRef>
              <c:f>'Input to charts'!$G$7:$H$7</c:f>
              <c:numCache>
                <c:ptCount val="2"/>
                <c:pt idx="0">
                  <c:v>195</c:v>
                </c:pt>
                <c:pt idx="1">
                  <c:v>221</c:v>
                </c:pt>
              </c:numCache>
            </c:numRef>
          </c:val>
        </c:ser>
        <c:ser>
          <c:idx val="1"/>
          <c:order val="1"/>
          <c:tx>
            <c:strRef>
              <c:f>'Input to charts'!$F$8</c:f>
              <c:strCache>
                <c:ptCount val="1"/>
                <c:pt idx="0">
                  <c:v>OW - Shelter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'Input to charts'!$G$6:$H$6</c:f>
              <c:numCache>
                <c:ptCount val="2"/>
                <c:pt idx="0">
                  <c:v>1995</c:v>
                </c:pt>
                <c:pt idx="1">
                  <c:v>2010</c:v>
                </c:pt>
              </c:numCache>
            </c:numRef>
          </c:cat>
          <c:val>
            <c:numRef>
              <c:f>'Input to charts'!$G$8:$H$8</c:f>
              <c:numCache>
                <c:ptCount val="2"/>
                <c:pt idx="0">
                  <c:v>325</c:v>
                </c:pt>
                <c:pt idx="1">
                  <c:v>364</c:v>
                </c:pt>
              </c:numCache>
            </c:numRef>
          </c:val>
        </c:ser>
        <c:overlap val="100"/>
        <c:gapWidth val="55"/>
        <c:axId val="35608937"/>
        <c:axId val="7450"/>
      </c:barChart>
      <c:catAx>
        <c:axId val="35608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50"/>
        <c:crosses val="autoZero"/>
        <c:auto val="1"/>
        <c:lblOffset val="100"/>
        <c:tickLblSkip val="1"/>
        <c:noMultiLvlLbl val="0"/>
      </c:catAx>
      <c:valAx>
        <c:axId val="7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08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5125"/>
          <c:w val="0.16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of OW Diet versus  OW Basic Needs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Increase from 1995 to 2010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2575"/>
          <c:w val="0.96825"/>
          <c:h val="0.86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'Input to charts'!$K$6:$K$8</c:f>
              <c:strCache>
                <c:ptCount val="3"/>
                <c:pt idx="0">
                  <c:v>Increase in welfare diet 1995 to 2010</c:v>
                </c:pt>
                <c:pt idx="1">
                  <c:v>Increase in OW Basic Needs 1995 to 2010</c:v>
                </c:pt>
                <c:pt idx="2">
                  <c:v>Shortfall</c:v>
                </c:pt>
              </c:strCache>
            </c:strRef>
          </c:cat>
          <c:val>
            <c:numRef>
              <c:f>'Input to charts'!$L$6:$L$8</c:f>
              <c:numCache>
                <c:ptCount val="3"/>
                <c:pt idx="0">
                  <c:v>39.34000000000002</c:v>
                </c:pt>
                <c:pt idx="1">
                  <c:v>26</c:v>
                </c:pt>
                <c:pt idx="2">
                  <c:v>13.340000000000018</c:v>
                </c:pt>
              </c:numCache>
            </c:numRef>
          </c:val>
        </c:ser>
        <c:overlap val="100"/>
        <c:gapWidth val="55"/>
        <c:axId val="365051"/>
        <c:axId val="17887500"/>
      </c:barChart>
      <c:catAx>
        <c:axId val="365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87500"/>
        <c:crosses val="autoZero"/>
        <c:auto val="1"/>
        <c:lblOffset val="100"/>
        <c:tickLblSkip val="1"/>
        <c:noMultiLvlLbl val="0"/>
      </c:catAx>
      <c:valAx>
        <c:axId val="17887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Increase in OW Diet from 1995 to 2010:  $38.74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Compared to Increase in OW Basic Needs  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625"/>
          <c:y val="0.19375"/>
          <c:w val="0.5285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Increase in OW Basic Needs 1995 to 2010
$26.00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Shortfall
$13.34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'Input to charts'!$K$7:$K$8</c:f>
              <c:strCache>
                <c:ptCount val="2"/>
                <c:pt idx="0">
                  <c:v>Increase in OW Basic Needs 1995 to 2010</c:v>
                </c:pt>
                <c:pt idx="1">
                  <c:v>Shortfall</c:v>
                </c:pt>
              </c:strCache>
            </c:strRef>
          </c:cat>
          <c:val>
            <c:numRef>
              <c:f>'Input to charts'!$L$7:$L$8</c:f>
              <c:numCache>
                <c:ptCount val="2"/>
                <c:pt idx="0">
                  <c:v>26</c:v>
                </c:pt>
                <c:pt idx="1">
                  <c:v>13.340000000000018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84975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81750"/>
    <xdr:graphicFrame>
      <xdr:nvGraphicFramePr>
        <xdr:cNvPr id="1" name="Shape 1025"/>
        <xdr:cNvGraphicFramePr/>
      </xdr:nvGraphicFramePr>
      <xdr:xfrm>
        <a:off x="0" y="832284975"/>
        <a:ext cx="87725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84975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en%20Policy\AppData\Local\Microsoft\Windows\Temporary%20Internet%20Files\Low\Content.IE5\COXHGS3A\Welfare%20diet%20time%20line%20grap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line 1995 to 2010"/>
      <sheetName val="Input to chart"/>
      <sheetName val="Sheet2"/>
      <sheetName val="Sheet3"/>
    </sheetNames>
    <sheetDataSet>
      <sheetData sheetId="1">
        <row r="3">
          <cell r="B3" t="str">
            <v>OW Single Person 100 = $520</v>
          </cell>
          <cell r="C3" t="str">
            <v>Inflation</v>
          </cell>
          <cell r="D3" t="str">
            <v>Increase in Cost of Welfare Diet</v>
          </cell>
        </row>
        <row r="5">
          <cell r="A5">
            <v>1995</v>
          </cell>
          <cell r="B5">
            <v>100</v>
          </cell>
          <cell r="C5">
            <v>100</v>
          </cell>
          <cell r="D5">
            <v>100</v>
          </cell>
        </row>
        <row r="6">
          <cell r="A6">
            <v>1996</v>
          </cell>
          <cell r="B6">
            <v>100</v>
          </cell>
          <cell r="C6">
            <v>101.93</v>
          </cell>
          <cell r="D6">
            <v>102.844</v>
          </cell>
        </row>
        <row r="7">
          <cell r="A7">
            <v>1997</v>
          </cell>
          <cell r="B7">
            <v>100</v>
          </cell>
          <cell r="C7">
            <v>102.84</v>
          </cell>
          <cell r="D7">
            <v>105.68799999999999</v>
          </cell>
        </row>
        <row r="8">
          <cell r="A8">
            <v>1998</v>
          </cell>
          <cell r="B8">
            <v>100</v>
          </cell>
          <cell r="C8">
            <v>104.09</v>
          </cell>
          <cell r="D8">
            <v>108.53199999999998</v>
          </cell>
        </row>
        <row r="9">
          <cell r="A9">
            <v>1999</v>
          </cell>
          <cell r="B9">
            <v>100</v>
          </cell>
          <cell r="C9">
            <v>106.36</v>
          </cell>
          <cell r="D9">
            <v>111.37599999999998</v>
          </cell>
        </row>
        <row r="10">
          <cell r="A10">
            <v>2000</v>
          </cell>
          <cell r="B10">
            <v>100</v>
          </cell>
          <cell r="C10">
            <v>109.77</v>
          </cell>
          <cell r="D10">
            <v>114.21999999999997</v>
          </cell>
        </row>
        <row r="11">
          <cell r="A11">
            <v>2001</v>
          </cell>
          <cell r="B11">
            <v>100</v>
          </cell>
          <cell r="C11">
            <v>110.45</v>
          </cell>
          <cell r="D11">
            <v>117.06399999999996</v>
          </cell>
        </row>
        <row r="12">
          <cell r="A12">
            <v>2002</v>
          </cell>
          <cell r="B12">
            <v>100</v>
          </cell>
          <cell r="C12">
            <v>115.34</v>
          </cell>
          <cell r="D12">
            <v>119.90799999999996</v>
          </cell>
        </row>
        <row r="13">
          <cell r="A13">
            <v>2003</v>
          </cell>
          <cell r="B13">
            <v>100</v>
          </cell>
          <cell r="C13">
            <v>117.16</v>
          </cell>
          <cell r="D13">
            <v>122.75199999999995</v>
          </cell>
        </row>
        <row r="14">
          <cell r="A14">
            <v>2004</v>
          </cell>
          <cell r="B14">
            <v>100</v>
          </cell>
          <cell r="C14">
            <v>120</v>
          </cell>
          <cell r="D14">
            <v>125.59599999999995</v>
          </cell>
        </row>
        <row r="15">
          <cell r="A15">
            <v>2005</v>
          </cell>
          <cell r="B15">
            <v>103.07692307692307</v>
          </cell>
          <cell r="C15">
            <v>122.39</v>
          </cell>
          <cell r="D15">
            <v>128.43999999999994</v>
          </cell>
        </row>
        <row r="16">
          <cell r="A16">
            <v>2006</v>
          </cell>
          <cell r="B16">
            <v>105.38461538461539</v>
          </cell>
          <cell r="C16">
            <v>124.09</v>
          </cell>
          <cell r="D16">
            <v>131.28399999999993</v>
          </cell>
        </row>
        <row r="17">
          <cell r="A17">
            <v>2007</v>
          </cell>
          <cell r="B17">
            <v>107.6923076923077</v>
          </cell>
          <cell r="C17">
            <v>127.16</v>
          </cell>
          <cell r="D17">
            <v>134.12799999999993</v>
          </cell>
        </row>
        <row r="18">
          <cell r="A18">
            <v>2008</v>
          </cell>
          <cell r="B18">
            <v>107.6923076923077</v>
          </cell>
          <cell r="C18">
            <v>129.66</v>
          </cell>
          <cell r="D18">
            <v>136.97199999999992</v>
          </cell>
        </row>
        <row r="19">
          <cell r="A19">
            <v>2009</v>
          </cell>
          <cell r="B19">
            <v>110.00000000000001</v>
          </cell>
          <cell r="C19">
            <v>130.91</v>
          </cell>
          <cell r="D19">
            <v>139.81599999999992</v>
          </cell>
        </row>
        <row r="20">
          <cell r="A20">
            <v>2010</v>
          </cell>
          <cell r="B20">
            <v>112.5</v>
          </cell>
          <cell r="C20">
            <v>130.91</v>
          </cell>
          <cell r="D20">
            <v>142.66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K47" sqref="K47"/>
    </sheetView>
  </sheetViews>
  <sheetFormatPr defaultColWidth="9.140625" defaultRowHeight="15"/>
  <cols>
    <col min="1" max="1" width="36.00390625" style="0" customWidth="1"/>
    <col min="4" max="4" width="19.28125" style="0" customWidth="1"/>
    <col min="6" max="6" width="28.140625" style="0" customWidth="1"/>
  </cols>
  <sheetData>
    <row r="1" spans="1:6" ht="15">
      <c r="A1" t="s">
        <v>31</v>
      </c>
      <c r="B1">
        <v>1995</v>
      </c>
      <c r="C1" s="5" t="s">
        <v>32</v>
      </c>
      <c r="D1" s="4" t="s">
        <v>39</v>
      </c>
      <c r="E1" t="s">
        <v>34</v>
      </c>
      <c r="F1" t="s">
        <v>33</v>
      </c>
    </row>
    <row r="3" ht="15">
      <c r="A3" t="s">
        <v>0</v>
      </c>
    </row>
    <row r="4" spans="1:6" ht="15">
      <c r="A4" t="s">
        <v>3</v>
      </c>
      <c r="B4" s="2">
        <v>5.58</v>
      </c>
      <c r="C4">
        <v>6.67</v>
      </c>
      <c r="F4" s="2">
        <f>SUM(B4*1.3091)</f>
        <v>7.304778</v>
      </c>
    </row>
    <row r="5" spans="1:6" ht="15">
      <c r="A5" t="s">
        <v>1</v>
      </c>
      <c r="B5" s="2">
        <v>1.99</v>
      </c>
      <c r="C5">
        <v>3.19</v>
      </c>
      <c r="F5" s="2">
        <f aca="true" t="shared" si="0" ref="F5:F39">SUM(B5*1.3091)</f>
        <v>2.6051089999999997</v>
      </c>
    </row>
    <row r="6" spans="1:6" ht="15">
      <c r="A6" t="s">
        <v>2</v>
      </c>
      <c r="B6" s="3">
        <v>2.97</v>
      </c>
      <c r="C6">
        <v>7.44</v>
      </c>
      <c r="F6" s="2">
        <f t="shared" si="0"/>
        <v>3.888027</v>
      </c>
    </row>
    <row r="7" spans="1:9" ht="15">
      <c r="A7" t="s">
        <v>4</v>
      </c>
      <c r="B7" s="2">
        <v>5.16</v>
      </c>
      <c r="C7">
        <v>7.16</v>
      </c>
      <c r="F7" s="2">
        <f t="shared" si="0"/>
        <v>6.754956</v>
      </c>
      <c r="I7" s="2"/>
    </row>
    <row r="8" spans="1:12" ht="15">
      <c r="A8" t="s">
        <v>5</v>
      </c>
      <c r="B8" s="2">
        <v>6.58</v>
      </c>
      <c r="C8" s="2">
        <v>8</v>
      </c>
      <c r="D8" s="2"/>
      <c r="E8" s="2"/>
      <c r="F8" s="2">
        <f t="shared" si="0"/>
        <v>8.613878</v>
      </c>
      <c r="L8" s="2"/>
    </row>
    <row r="9" spans="1:6" ht="15">
      <c r="A9" t="s">
        <v>27</v>
      </c>
      <c r="B9" s="2">
        <f>SUM(B4:B8)</f>
        <v>22.28</v>
      </c>
      <c r="C9" s="2">
        <f>SUM(C4:C8)</f>
        <v>32.46</v>
      </c>
      <c r="D9" s="2"/>
      <c r="E9" s="2"/>
      <c r="F9" s="2">
        <f t="shared" si="0"/>
        <v>29.166748</v>
      </c>
    </row>
    <row r="10" spans="2:6" ht="15">
      <c r="B10" s="2"/>
      <c r="C10" s="2"/>
      <c r="D10" s="2"/>
      <c r="E10" s="2"/>
      <c r="F10" s="2"/>
    </row>
    <row r="11" spans="1:6" ht="15">
      <c r="A11" t="s">
        <v>6</v>
      </c>
      <c r="B11" s="2"/>
      <c r="C11" s="2"/>
      <c r="D11" s="2"/>
      <c r="E11" s="2"/>
      <c r="F11" s="2">
        <f t="shared" si="0"/>
        <v>0</v>
      </c>
    </row>
    <row r="12" spans="1:6" ht="15">
      <c r="A12" t="s">
        <v>7</v>
      </c>
      <c r="B12" s="2">
        <v>0.99</v>
      </c>
      <c r="C12" s="2">
        <v>0.67</v>
      </c>
      <c r="D12" s="2"/>
      <c r="E12" s="2"/>
      <c r="F12" s="2">
        <f t="shared" si="0"/>
        <v>1.296009</v>
      </c>
    </row>
    <row r="13" spans="1:6" ht="15">
      <c r="A13" t="s">
        <v>8</v>
      </c>
      <c r="B13" s="2">
        <v>1.38</v>
      </c>
      <c r="C13" s="2">
        <v>2.7</v>
      </c>
      <c r="D13" s="2"/>
      <c r="E13" s="2"/>
      <c r="F13" s="2">
        <f t="shared" si="0"/>
        <v>1.8065579999999997</v>
      </c>
    </row>
    <row r="14" spans="1:6" ht="15">
      <c r="A14" t="s">
        <v>9</v>
      </c>
      <c r="B14" s="2">
        <v>2.98</v>
      </c>
      <c r="C14" s="2">
        <v>1.98</v>
      </c>
      <c r="D14" s="2"/>
      <c r="E14" s="2"/>
      <c r="F14" s="2">
        <f t="shared" si="0"/>
        <v>3.901118</v>
      </c>
    </row>
    <row r="15" spans="1:6" ht="15">
      <c r="A15" t="s">
        <v>10</v>
      </c>
      <c r="B15" s="2">
        <v>3.98</v>
      </c>
      <c r="C15" s="2">
        <v>5</v>
      </c>
      <c r="D15" s="2"/>
      <c r="E15" s="2"/>
      <c r="F15" s="2">
        <f t="shared" si="0"/>
        <v>5.210217999999999</v>
      </c>
    </row>
    <row r="16" spans="1:6" ht="15">
      <c r="A16" t="s">
        <v>11</v>
      </c>
      <c r="B16" s="2">
        <v>2.58</v>
      </c>
      <c r="C16" s="2">
        <v>4.56</v>
      </c>
      <c r="D16" s="2"/>
      <c r="E16" s="2"/>
      <c r="F16" s="2">
        <f t="shared" si="0"/>
        <v>3.377478</v>
      </c>
    </row>
    <row r="17" spans="1:6" ht="15">
      <c r="A17" t="s">
        <v>12</v>
      </c>
      <c r="B17" s="2">
        <v>0.99</v>
      </c>
      <c r="C17" s="2">
        <v>1.99</v>
      </c>
      <c r="D17" s="2"/>
      <c r="E17" s="2"/>
      <c r="F17" s="2">
        <f t="shared" si="0"/>
        <v>1.296009</v>
      </c>
    </row>
    <row r="18" spans="1:6" ht="15">
      <c r="A18" t="s">
        <v>13</v>
      </c>
      <c r="B18" s="2">
        <v>1.79</v>
      </c>
      <c r="C18" s="2">
        <v>1</v>
      </c>
      <c r="D18" s="2"/>
      <c r="E18" s="2"/>
      <c r="F18" s="2">
        <f t="shared" si="0"/>
        <v>2.343289</v>
      </c>
    </row>
    <row r="19" spans="1:6" ht="15">
      <c r="A19" t="s">
        <v>14</v>
      </c>
      <c r="B19" s="2">
        <v>1.77</v>
      </c>
      <c r="C19" s="2">
        <v>3.49</v>
      </c>
      <c r="D19" s="2"/>
      <c r="E19" s="2"/>
      <c r="F19" s="2">
        <f t="shared" si="0"/>
        <v>2.317107</v>
      </c>
    </row>
    <row r="20" spans="1:6" ht="15">
      <c r="A20" t="s">
        <v>15</v>
      </c>
      <c r="B20" s="2">
        <v>3.38</v>
      </c>
      <c r="C20" s="2">
        <v>3.5</v>
      </c>
      <c r="D20" s="2"/>
      <c r="E20" s="2"/>
      <c r="F20" s="2">
        <f t="shared" si="0"/>
        <v>4.424758</v>
      </c>
    </row>
    <row r="21" spans="1:6" ht="15">
      <c r="A21" t="s">
        <v>16</v>
      </c>
      <c r="B21" s="2">
        <v>2.49</v>
      </c>
      <c r="C21" s="2">
        <v>2.5</v>
      </c>
      <c r="D21" s="2"/>
      <c r="E21" s="2"/>
      <c r="F21" s="2">
        <f t="shared" si="0"/>
        <v>3.259659</v>
      </c>
    </row>
    <row r="22" spans="1:6" ht="15">
      <c r="A22" t="s">
        <v>27</v>
      </c>
      <c r="B22" s="2">
        <f>SUM(B12:B21)</f>
        <v>22.33</v>
      </c>
      <c r="C22" s="2">
        <f>SUM(C12:C21)</f>
        <v>27.39</v>
      </c>
      <c r="D22" s="2"/>
      <c r="E22" s="2"/>
      <c r="F22" s="2">
        <f t="shared" si="0"/>
        <v>29.232202999999995</v>
      </c>
    </row>
    <row r="23" spans="2:6" ht="15">
      <c r="B23" s="2"/>
      <c r="C23" s="2"/>
      <c r="D23" s="2"/>
      <c r="E23" s="2"/>
      <c r="F23" s="2"/>
    </row>
    <row r="24" spans="1:6" ht="15">
      <c r="A24" t="s">
        <v>17</v>
      </c>
      <c r="B24" s="2"/>
      <c r="C24" s="2"/>
      <c r="D24" s="2"/>
      <c r="E24" s="2"/>
      <c r="F24" s="2">
        <f t="shared" si="0"/>
        <v>0</v>
      </c>
    </row>
    <row r="25" spans="1:6" ht="15">
      <c r="A25" t="s">
        <v>18</v>
      </c>
      <c r="B25" s="2">
        <v>14.76</v>
      </c>
      <c r="C25" s="2">
        <v>19.82</v>
      </c>
      <c r="D25" s="2"/>
      <c r="E25" s="2"/>
      <c r="F25" s="2">
        <f t="shared" si="0"/>
        <v>19.322315999999997</v>
      </c>
    </row>
    <row r="26" spans="1:6" ht="15">
      <c r="A26" t="s">
        <v>19</v>
      </c>
      <c r="B26" s="2">
        <v>2.99</v>
      </c>
      <c r="C26" s="2">
        <v>6</v>
      </c>
      <c r="D26" s="2"/>
      <c r="E26" s="2"/>
      <c r="F26" s="2">
        <f t="shared" si="0"/>
        <v>3.914209</v>
      </c>
    </row>
    <row r="27" spans="1:6" ht="15">
      <c r="A27" t="s">
        <v>35</v>
      </c>
      <c r="B27" s="2">
        <v>3.19</v>
      </c>
      <c r="C27" s="2">
        <v>4.69</v>
      </c>
      <c r="D27" s="2"/>
      <c r="E27" s="2"/>
      <c r="F27" s="2">
        <f t="shared" si="0"/>
        <v>4.176029</v>
      </c>
    </row>
    <row r="28" spans="1:6" ht="15">
      <c r="A28" t="s">
        <v>27</v>
      </c>
      <c r="B28" s="2">
        <f>SUM(B25:B27)</f>
        <v>20.94</v>
      </c>
      <c r="C28" s="2">
        <f>SUM(C25:C27)</f>
        <v>30.51</v>
      </c>
      <c r="D28" s="2"/>
      <c r="E28" s="2"/>
      <c r="F28" s="2">
        <f t="shared" si="0"/>
        <v>27.412554</v>
      </c>
    </row>
    <row r="29" spans="2:6" ht="15">
      <c r="B29" s="2"/>
      <c r="C29" s="2"/>
      <c r="D29" s="2"/>
      <c r="E29" s="2"/>
      <c r="F29" s="2">
        <f t="shared" si="0"/>
        <v>0</v>
      </c>
    </row>
    <row r="30" spans="1:6" ht="15">
      <c r="A30" t="s">
        <v>20</v>
      </c>
      <c r="B30" s="2"/>
      <c r="C30" s="2"/>
      <c r="D30" s="2"/>
      <c r="E30" s="2"/>
      <c r="F30" s="2">
        <f t="shared" si="0"/>
        <v>0</v>
      </c>
    </row>
    <row r="31" spans="1:6" ht="15">
      <c r="A31" t="s">
        <v>21</v>
      </c>
      <c r="B31" s="2">
        <v>5.84</v>
      </c>
      <c r="C31" s="2">
        <v>6.59</v>
      </c>
      <c r="D31" s="2"/>
      <c r="E31" s="2"/>
      <c r="F31" s="2">
        <f t="shared" si="0"/>
        <v>7.645143999999999</v>
      </c>
    </row>
    <row r="32" spans="1:6" ht="15">
      <c r="A32" t="s">
        <v>22</v>
      </c>
      <c r="B32" s="2">
        <v>3.27</v>
      </c>
      <c r="C32" s="2">
        <v>12</v>
      </c>
      <c r="D32" s="2"/>
      <c r="E32" s="2"/>
      <c r="F32" s="2">
        <f t="shared" si="0"/>
        <v>4.2807569999999995</v>
      </c>
    </row>
    <row r="33" spans="1:6" ht="15">
      <c r="A33" t="s">
        <v>23</v>
      </c>
      <c r="B33" s="2">
        <v>1.79</v>
      </c>
      <c r="C33" s="2">
        <v>3.29</v>
      </c>
      <c r="D33" s="2"/>
      <c r="E33" s="2"/>
      <c r="F33" s="2">
        <f t="shared" si="0"/>
        <v>2.343289</v>
      </c>
    </row>
    <row r="34" spans="1:6" ht="15">
      <c r="A34" t="s">
        <v>24</v>
      </c>
      <c r="B34" s="2">
        <v>1.79</v>
      </c>
      <c r="C34" s="2">
        <v>1.92</v>
      </c>
      <c r="D34" s="2"/>
      <c r="E34" s="2"/>
      <c r="F34" s="2">
        <f t="shared" si="0"/>
        <v>2.343289</v>
      </c>
    </row>
    <row r="35" spans="1:6" ht="15">
      <c r="A35" t="s">
        <v>25</v>
      </c>
      <c r="B35" s="2">
        <v>9.48</v>
      </c>
      <c r="C35" s="2">
        <v>11.88</v>
      </c>
      <c r="D35" s="2"/>
      <c r="E35" s="2"/>
      <c r="F35" s="2">
        <f t="shared" si="0"/>
        <v>12.410268</v>
      </c>
    </row>
    <row r="36" spans="1:6" ht="15">
      <c r="A36" t="s">
        <v>26</v>
      </c>
      <c r="B36" s="2">
        <v>2.49</v>
      </c>
      <c r="C36" s="2">
        <v>3.51</v>
      </c>
      <c r="D36" s="2"/>
      <c r="E36" s="2"/>
      <c r="F36" s="2">
        <f t="shared" si="0"/>
        <v>3.259659</v>
      </c>
    </row>
    <row r="37" spans="1:6" ht="15">
      <c r="A37" t="s">
        <v>27</v>
      </c>
      <c r="B37" s="2">
        <f>SUM(B31:B36)</f>
        <v>24.659999999999997</v>
      </c>
      <c r="C37" s="2">
        <f>SUM(C31:C36)</f>
        <v>39.19</v>
      </c>
      <c r="D37" s="2"/>
      <c r="E37" s="2"/>
      <c r="F37" s="2">
        <f t="shared" si="0"/>
        <v>32.282405999999995</v>
      </c>
    </row>
    <row r="38" spans="2:6" ht="15">
      <c r="B38" s="2"/>
      <c r="C38" s="2"/>
      <c r="D38" s="2"/>
      <c r="E38" s="2"/>
      <c r="F38" s="2"/>
    </row>
    <row r="39" spans="1:6" ht="15">
      <c r="A39" t="s">
        <v>28</v>
      </c>
      <c r="B39" s="2">
        <f>SUM(B9+B22+B28+B37)</f>
        <v>90.21</v>
      </c>
      <c r="C39" s="2">
        <f>SUM(C9+C22+C28+C37)</f>
        <v>129.55</v>
      </c>
      <c r="D39" s="2"/>
      <c r="E39" s="2"/>
      <c r="F39" s="2">
        <f t="shared" si="0"/>
        <v>118.09391099999999</v>
      </c>
    </row>
    <row r="40" spans="2:6" ht="15">
      <c r="B40" s="2"/>
      <c r="C40" s="2"/>
      <c r="D40" s="2"/>
      <c r="E40" s="2"/>
      <c r="F40" s="2"/>
    </row>
    <row r="41" spans="1:3" ht="15">
      <c r="A41" t="s">
        <v>29</v>
      </c>
      <c r="B41">
        <v>1995</v>
      </c>
      <c r="C41">
        <v>2009</v>
      </c>
    </row>
    <row r="42" spans="2:5" ht="15">
      <c r="B42">
        <v>100</v>
      </c>
      <c r="C42">
        <v>130.91</v>
      </c>
      <c r="E42" s="1">
        <v>0.3091</v>
      </c>
    </row>
    <row r="43" ht="15">
      <c r="E43" s="6" t="s">
        <v>36</v>
      </c>
    </row>
    <row r="44" spans="1:5" ht="15">
      <c r="A44" t="s">
        <v>30</v>
      </c>
      <c r="B44" s="2">
        <v>520</v>
      </c>
      <c r="C44" s="2">
        <v>585</v>
      </c>
      <c r="D44" s="2"/>
      <c r="E44" s="1">
        <v>0.125</v>
      </c>
    </row>
    <row r="45" spans="1:5" ht="15">
      <c r="A45" t="s">
        <v>37</v>
      </c>
      <c r="E45" s="1">
        <v>0.4361</v>
      </c>
    </row>
    <row r="46" spans="1:5" ht="15">
      <c r="A46" t="s">
        <v>38</v>
      </c>
      <c r="E46" s="1">
        <v>0.097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3" width="12.7109375" style="0" customWidth="1"/>
    <col min="6" max="6" width="16.7109375" style="0" customWidth="1"/>
    <col min="11" max="11" width="15.7109375" style="0" customWidth="1"/>
  </cols>
  <sheetData>
    <row r="6" spans="1:12" ht="45">
      <c r="A6" s="11" t="s">
        <v>45</v>
      </c>
      <c r="B6" s="11" t="s">
        <v>47</v>
      </c>
      <c r="C6" s="11" t="s">
        <v>46</v>
      </c>
      <c r="G6">
        <v>1995</v>
      </c>
      <c r="H6">
        <v>2010</v>
      </c>
      <c r="K6" s="10" t="s">
        <v>43</v>
      </c>
      <c r="L6" s="9">
        <v>39.34000000000002</v>
      </c>
    </row>
    <row r="7" spans="1:12" ht="45">
      <c r="A7" s="1">
        <v>0.125</v>
      </c>
      <c r="B7" s="1">
        <v>0.3091</v>
      </c>
      <c r="C7" s="1">
        <v>0.4360935594723425</v>
      </c>
      <c r="F7" t="s">
        <v>40</v>
      </c>
      <c r="G7" s="8">
        <v>195</v>
      </c>
      <c r="H7" s="8">
        <v>221</v>
      </c>
      <c r="K7" s="10" t="s">
        <v>44</v>
      </c>
      <c r="L7" s="9">
        <v>26</v>
      </c>
    </row>
    <row r="8" spans="6:12" ht="15">
      <c r="F8" t="s">
        <v>41</v>
      </c>
      <c r="G8" s="8">
        <v>325</v>
      </c>
      <c r="H8" s="8">
        <v>364</v>
      </c>
      <c r="K8" s="10" t="s">
        <v>42</v>
      </c>
      <c r="L8" s="9">
        <f>L6-L7</f>
        <v>13.340000000000018</v>
      </c>
    </row>
    <row r="9" spans="7:8" ht="15">
      <c r="G9" s="7">
        <f>SUM(G7:G8)</f>
        <v>520</v>
      </c>
      <c r="H9" s="7">
        <f>SUM(H7:H8)</f>
        <v>585</v>
      </c>
    </row>
    <row r="12" spans="2:3" ht="15">
      <c r="B12" s="8"/>
      <c r="C12" s="8"/>
    </row>
    <row r="13" spans="2:3" ht="15">
      <c r="B13" s="8"/>
      <c r="C13" s="8"/>
    </row>
    <row r="14" spans="2:3" ht="15">
      <c r="B14" s="7"/>
      <c r="C1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6"/>
  <sheetViews>
    <sheetView zoomScalePageLayoutView="0" workbookViewId="0" topLeftCell="A1">
      <selection activeCell="L6" sqref="L6"/>
    </sheetView>
  </sheetViews>
  <sheetFormatPr defaultColWidth="9.140625" defaultRowHeight="15"/>
  <sheetData>
    <row r="5" spans="2:6" ht="75">
      <c r="B5" s="11" t="s">
        <v>48</v>
      </c>
      <c r="C5" s="12" t="s">
        <v>49</v>
      </c>
      <c r="D5" s="10" t="s">
        <v>50</v>
      </c>
      <c r="E5" s="11" t="s">
        <v>51</v>
      </c>
      <c r="F5" s="11" t="s">
        <v>52</v>
      </c>
    </row>
    <row r="6" ht="15">
      <c r="C6" s="13"/>
    </row>
    <row r="7" spans="1:6" ht="15">
      <c r="A7">
        <v>1995</v>
      </c>
      <c r="B7" s="13">
        <v>100</v>
      </c>
      <c r="C7" s="13">
        <v>100</v>
      </c>
      <c r="D7" s="13">
        <v>100</v>
      </c>
      <c r="E7">
        <v>90.81</v>
      </c>
      <c r="F7">
        <v>520</v>
      </c>
    </row>
    <row r="8" spans="1:6" ht="15">
      <c r="A8">
        <v>1996</v>
      </c>
      <c r="B8" s="13">
        <v>100</v>
      </c>
      <c r="C8" s="13">
        <v>101.93</v>
      </c>
      <c r="D8" s="13">
        <f aca="true" t="shared" si="0" ref="D8:D21">D7+2.844</f>
        <v>102.844</v>
      </c>
      <c r="E8">
        <f>E7+2.58</f>
        <v>93.39</v>
      </c>
      <c r="F8">
        <v>520</v>
      </c>
    </row>
    <row r="9" spans="1:6" ht="15">
      <c r="A9">
        <v>1997</v>
      </c>
      <c r="B9" s="13">
        <v>100</v>
      </c>
      <c r="C9" s="13">
        <v>102.84</v>
      </c>
      <c r="D9" s="13">
        <f t="shared" si="0"/>
        <v>105.68799999999999</v>
      </c>
      <c r="E9">
        <f aca="true" t="shared" si="1" ref="E9:E21">E8+2.58</f>
        <v>95.97</v>
      </c>
      <c r="F9">
        <v>520</v>
      </c>
    </row>
    <row r="10" spans="1:6" ht="15">
      <c r="A10">
        <v>1998</v>
      </c>
      <c r="B10" s="13">
        <v>100</v>
      </c>
      <c r="C10" s="13">
        <v>104.09</v>
      </c>
      <c r="D10" s="13">
        <f t="shared" si="0"/>
        <v>108.53199999999998</v>
      </c>
      <c r="E10">
        <f t="shared" si="1"/>
        <v>98.55</v>
      </c>
      <c r="F10">
        <v>520</v>
      </c>
    </row>
    <row r="11" spans="1:6" ht="15">
      <c r="A11">
        <v>1999</v>
      </c>
      <c r="B11" s="13">
        <v>100</v>
      </c>
      <c r="C11" s="13">
        <v>106.36</v>
      </c>
      <c r="D11" s="13">
        <f t="shared" si="0"/>
        <v>111.37599999999998</v>
      </c>
      <c r="E11">
        <f t="shared" si="1"/>
        <v>101.13</v>
      </c>
      <c r="F11">
        <v>520</v>
      </c>
    </row>
    <row r="12" spans="1:6" ht="15">
      <c r="A12">
        <v>2000</v>
      </c>
      <c r="B12" s="13">
        <v>100</v>
      </c>
      <c r="C12" s="13">
        <v>109.77</v>
      </c>
      <c r="D12" s="13">
        <f t="shared" si="0"/>
        <v>114.21999999999997</v>
      </c>
      <c r="E12">
        <f t="shared" si="1"/>
        <v>103.71</v>
      </c>
      <c r="F12">
        <v>520</v>
      </c>
    </row>
    <row r="13" spans="1:6" ht="15">
      <c r="A13">
        <v>2001</v>
      </c>
      <c r="B13" s="13">
        <v>100</v>
      </c>
      <c r="C13" s="13">
        <v>110.45</v>
      </c>
      <c r="D13" s="13">
        <f t="shared" si="0"/>
        <v>117.06399999999996</v>
      </c>
      <c r="E13">
        <f t="shared" si="1"/>
        <v>106.28999999999999</v>
      </c>
      <c r="F13">
        <v>520</v>
      </c>
    </row>
    <row r="14" spans="1:6" ht="15">
      <c r="A14">
        <v>2002</v>
      </c>
      <c r="B14" s="13">
        <v>100</v>
      </c>
      <c r="C14" s="13">
        <v>115.34</v>
      </c>
      <c r="D14" s="13">
        <f t="shared" si="0"/>
        <v>119.90799999999996</v>
      </c>
      <c r="E14">
        <f t="shared" si="1"/>
        <v>108.86999999999999</v>
      </c>
      <c r="F14">
        <v>520</v>
      </c>
    </row>
    <row r="15" spans="1:6" ht="15">
      <c r="A15">
        <v>2003</v>
      </c>
      <c r="B15" s="13">
        <v>100</v>
      </c>
      <c r="C15" s="13">
        <v>117.16</v>
      </c>
      <c r="D15" s="13">
        <f t="shared" si="0"/>
        <v>122.75199999999995</v>
      </c>
      <c r="E15">
        <f t="shared" si="1"/>
        <v>111.44999999999999</v>
      </c>
      <c r="F15">
        <v>520</v>
      </c>
    </row>
    <row r="16" spans="1:6" ht="15">
      <c r="A16">
        <v>2004</v>
      </c>
      <c r="B16" s="13">
        <v>100</v>
      </c>
      <c r="C16" s="13">
        <v>120</v>
      </c>
      <c r="D16" s="13">
        <f t="shared" si="0"/>
        <v>125.59599999999995</v>
      </c>
      <c r="E16">
        <f t="shared" si="1"/>
        <v>114.02999999999999</v>
      </c>
      <c r="F16">
        <v>520</v>
      </c>
    </row>
    <row r="17" spans="1:6" ht="15">
      <c r="A17">
        <v>2005</v>
      </c>
      <c r="B17" s="13">
        <f>100*(F17/F16)</f>
        <v>103.07692307692307</v>
      </c>
      <c r="C17" s="13">
        <v>122.39</v>
      </c>
      <c r="D17" s="13">
        <f t="shared" si="0"/>
        <v>128.43999999999994</v>
      </c>
      <c r="E17">
        <f t="shared" si="1"/>
        <v>116.60999999999999</v>
      </c>
      <c r="F17">
        <v>536</v>
      </c>
    </row>
    <row r="18" spans="1:6" ht="15">
      <c r="A18">
        <v>2006</v>
      </c>
      <c r="B18" s="13">
        <f>100*(F18/F16)</f>
        <v>105.38461538461539</v>
      </c>
      <c r="C18" s="13">
        <v>124.09</v>
      </c>
      <c r="D18" s="13">
        <f t="shared" si="0"/>
        <v>131.28399999999993</v>
      </c>
      <c r="E18">
        <f t="shared" si="1"/>
        <v>119.18999999999998</v>
      </c>
      <c r="F18">
        <v>548</v>
      </c>
    </row>
    <row r="19" spans="1:6" ht="15">
      <c r="A19">
        <v>2007</v>
      </c>
      <c r="B19" s="13">
        <f>100*(F19/F16)</f>
        <v>107.6923076923077</v>
      </c>
      <c r="C19" s="13">
        <v>127.16</v>
      </c>
      <c r="D19" s="13">
        <f t="shared" si="0"/>
        <v>134.12799999999993</v>
      </c>
      <c r="E19">
        <f t="shared" si="1"/>
        <v>121.76999999999998</v>
      </c>
      <c r="F19">
        <v>560</v>
      </c>
    </row>
    <row r="20" spans="1:6" ht="15">
      <c r="A20">
        <v>2008</v>
      </c>
      <c r="B20" s="13">
        <f>100*(F20/F16)</f>
        <v>107.6923076923077</v>
      </c>
      <c r="C20" s="13">
        <v>129.66</v>
      </c>
      <c r="D20" s="13">
        <f t="shared" si="0"/>
        <v>136.97199999999992</v>
      </c>
      <c r="E20">
        <f t="shared" si="1"/>
        <v>124.34999999999998</v>
      </c>
      <c r="F20">
        <v>560</v>
      </c>
    </row>
    <row r="21" spans="1:6" ht="15">
      <c r="A21">
        <v>2009</v>
      </c>
      <c r="B21" s="13">
        <f>100*(F21/F16)</f>
        <v>110.00000000000001</v>
      </c>
      <c r="C21" s="13">
        <v>130.91</v>
      </c>
      <c r="D21" s="13">
        <f t="shared" si="0"/>
        <v>139.81599999999992</v>
      </c>
      <c r="E21">
        <f t="shared" si="1"/>
        <v>126.92999999999998</v>
      </c>
      <c r="F21">
        <v>572</v>
      </c>
    </row>
    <row r="22" spans="1:6" ht="15">
      <c r="A22">
        <v>2010</v>
      </c>
      <c r="B22" s="13">
        <f>100*(F22/F16)</f>
        <v>112.5</v>
      </c>
      <c r="C22" s="13">
        <v>130.91</v>
      </c>
      <c r="D22">
        <v>142.66</v>
      </c>
      <c r="E22">
        <v>129.55</v>
      </c>
      <c r="F22">
        <v>585</v>
      </c>
    </row>
    <row r="25" ht="15">
      <c r="A25" t="s">
        <v>53</v>
      </c>
    </row>
    <row r="26" ht="15">
      <c r="A26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 Policy</dc:creator>
  <cp:keywords/>
  <dc:description/>
  <cp:lastModifiedBy>Open Policy</cp:lastModifiedBy>
  <dcterms:created xsi:type="dcterms:W3CDTF">2010-01-16T14:49:22Z</dcterms:created>
  <dcterms:modified xsi:type="dcterms:W3CDTF">2010-01-18T22:04:17Z</dcterms:modified>
  <cp:category/>
  <cp:version/>
  <cp:contentType/>
  <cp:contentStatus/>
</cp:coreProperties>
</file>